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8\Public\REFERENDUM 22 23 MARZO 2026\"/>
    </mc:Choice>
  </mc:AlternateContent>
  <xr:revisionPtr revIDLastSave="0" documentId="13_ncr:1_{C38630E4-E47F-47C4-B195-0965486A7FAF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Votanti domenica" sheetId="21" r:id="rId1"/>
    <sheet name="Votanti lunedì" sheetId="17" r:id="rId2"/>
    <sheet name="Scrutinio" sheetId="22" r:id="rId3"/>
  </sheets>
  <definedNames>
    <definedName name="_xlnm.Print_Area" localSheetId="0">'Votanti domenica'!$A$1:$H$28</definedName>
    <definedName name="_xlnm.Print_Area" localSheetId="1">'Votanti lunedì'!$A$1:$D$28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2" l="1"/>
  <c r="C8" i="22"/>
  <c r="D8" i="22" s="1"/>
  <c r="C9" i="22"/>
  <c r="M9" i="22" s="1"/>
  <c r="C10" i="22"/>
  <c r="C11" i="22"/>
  <c r="D11" i="22" s="1"/>
  <c r="C12" i="22"/>
  <c r="D12" i="22" s="1"/>
  <c r="C13" i="22"/>
  <c r="C14" i="22"/>
  <c r="D14" i="22" s="1"/>
  <c r="C15" i="22"/>
  <c r="M15" i="22" s="1"/>
  <c r="C16" i="22"/>
  <c r="C17" i="22"/>
  <c r="D17" i="22" s="1"/>
  <c r="C18" i="22"/>
  <c r="D18" i="22" s="1"/>
  <c r="C19" i="22"/>
  <c r="C20" i="22"/>
  <c r="D20" i="22" s="1"/>
  <c r="C21" i="22"/>
  <c r="M21" i="22" s="1"/>
  <c r="C22" i="22"/>
  <c r="C23" i="22"/>
  <c r="D23" i="22" s="1"/>
  <c r="C24" i="22"/>
  <c r="D24" i="22" s="1"/>
  <c r="C25" i="22"/>
  <c r="C26" i="22"/>
  <c r="D26" i="22" s="1"/>
  <c r="C27" i="22"/>
  <c r="M27" i="22" s="1"/>
  <c r="C28" i="22"/>
  <c r="C6" i="22"/>
  <c r="D27" i="17"/>
  <c r="J29" i="22"/>
  <c r="K7" i="22"/>
  <c r="L7" i="22"/>
  <c r="K8" i="22"/>
  <c r="L8" i="22"/>
  <c r="K9" i="22"/>
  <c r="L9" i="22"/>
  <c r="K10" i="22"/>
  <c r="L10" i="22"/>
  <c r="K11" i="22"/>
  <c r="L11" i="22"/>
  <c r="K12" i="22"/>
  <c r="L12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3" i="22"/>
  <c r="L23" i="22"/>
  <c r="K24" i="22"/>
  <c r="L24" i="22"/>
  <c r="K25" i="22"/>
  <c r="L25" i="22"/>
  <c r="K26" i="22"/>
  <c r="L26" i="22"/>
  <c r="K27" i="22"/>
  <c r="L27" i="22"/>
  <c r="K28" i="22"/>
  <c r="L28" i="22"/>
  <c r="L6" i="22"/>
  <c r="M7" i="22"/>
  <c r="M8" i="22"/>
  <c r="M10" i="22"/>
  <c r="M11" i="22"/>
  <c r="M13" i="22"/>
  <c r="M14" i="22"/>
  <c r="M16" i="22"/>
  <c r="M17" i="22"/>
  <c r="M19" i="22"/>
  <c r="M20" i="22"/>
  <c r="M22" i="22"/>
  <c r="M23" i="22"/>
  <c r="M25" i="22"/>
  <c r="M26" i="22"/>
  <c r="M28" i="22"/>
  <c r="D7" i="22"/>
  <c r="D10" i="22"/>
  <c r="D13" i="22"/>
  <c r="D16" i="22"/>
  <c r="D19" i="22"/>
  <c r="D22" i="22"/>
  <c r="D25" i="22"/>
  <c r="D28" i="22"/>
  <c r="K6" i="22"/>
  <c r="I29" i="22"/>
  <c r="E29" i="22"/>
  <c r="B29" i="22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5" i="17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5" i="21"/>
  <c r="B28" i="21"/>
  <c r="B28" i="17"/>
  <c r="G28" i="21"/>
  <c r="E28" i="21"/>
  <c r="C28" i="21"/>
  <c r="D27" i="22" l="1"/>
  <c r="D21" i="22"/>
  <c r="D15" i="22"/>
  <c r="D9" i="22"/>
  <c r="C29" i="22"/>
  <c r="M24" i="22"/>
  <c r="M18" i="22"/>
  <c r="M12" i="22"/>
  <c r="D6" i="22"/>
  <c r="M6" i="22"/>
  <c r="D28" i="21"/>
  <c r="D29" i="22"/>
  <c r="G29" i="22"/>
  <c r="K29" i="22" s="1"/>
  <c r="F29" i="22"/>
  <c r="H29" i="22"/>
  <c r="F28" i="21"/>
  <c r="H28" i="21"/>
  <c r="C28" i="17"/>
  <c r="D28" i="17" s="1"/>
  <c r="L29" i="22" l="1"/>
</calcChain>
</file>

<file path=xl/sharedStrings.xml><?xml version="1.0" encoding="utf-8"?>
<sst xmlns="http://schemas.openxmlformats.org/spreadsheetml/2006/main" count="37" uniqueCount="26">
  <si>
    <t>TOTALE</t>
  </si>
  <si>
    <t>Sezione</t>
  </si>
  <si>
    <t>Totale Elettori</t>
  </si>
  <si>
    <t>Affluenze ai seggi</t>
  </si>
  <si>
    <t>Affluenza Totale</t>
  </si>
  <si>
    <t>Afflenza ore 12</t>
  </si>
  <si>
    <t>% ore 12</t>
  </si>
  <si>
    <t>Afflenza ore 19</t>
  </si>
  <si>
    <t>% ore 19</t>
  </si>
  <si>
    <t>Afflenza ore 23</t>
  </si>
  <si>
    <t>% ore 23</t>
  </si>
  <si>
    <t>Affluenza percentuale</t>
  </si>
  <si>
    <t>REFERENDUM 22-23 MARZO 2026</t>
  </si>
  <si>
    <t>Norme in materia di ordinamento giurisdizionale e di istituzione della Corte disciplinare</t>
  </si>
  <si>
    <t>Voti validi</t>
  </si>
  <si>
    <t>SI</t>
  </si>
  <si>
    <t>NO</t>
  </si>
  <si>
    <t>Schede contestate</t>
  </si>
  <si>
    <t>Schede nulle</t>
  </si>
  <si>
    <t>Schede bianche</t>
  </si>
  <si>
    <t>% SI</t>
  </si>
  <si>
    <t>% NO</t>
  </si>
  <si>
    <t>Totale</t>
  </si>
  <si>
    <t>Totale votanti</t>
  </si>
  <si>
    <t>Totale elettori</t>
  </si>
  <si>
    <t>% votanti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</si>
</sst>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1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4477C"/>
      <color rgb="FFABB2B4"/>
      <color rgb="FFFFF100"/>
      <color rgb="FFFAAB5A"/>
      <color rgb="FFA4C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F6FA-DA25-4A9E-AF54-9F161C73A563}">
  <sheetPr>
    <pageSetUpPr fitToPage="1"/>
  </sheetPr>
  <dimension ref="A1:H28"/>
  <sheetViews>
    <sheetView topLeftCell="A4" workbookViewId="0">
      <selection activeCell="A27" sqref="A27:XFD27"/>
    </sheetView>
  </sheetViews>
  <sheetFormatPr defaultRowHeight="18" x14ac:dyDescent="0.2"/>
  <cols>
    <col min="1" max="8" width="20.7109375" style="1" customWidth="1"/>
    <col min="9" max="16384" width="9.140625" style="1"/>
  </cols>
  <sheetData>
    <row r="1" spans="1:8" ht="27.95" customHeight="1" x14ac:dyDescent="0.2">
      <c r="A1" s="18" t="s">
        <v>12</v>
      </c>
      <c r="B1" s="19"/>
      <c r="C1" s="19"/>
      <c r="D1" s="19"/>
      <c r="E1" s="19"/>
      <c r="F1" s="19"/>
      <c r="G1" s="19"/>
      <c r="H1" s="20"/>
    </row>
    <row r="2" spans="1:8" ht="27.95" customHeight="1" x14ac:dyDescent="0.2">
      <c r="A2" s="21" t="s">
        <v>13</v>
      </c>
      <c r="B2" s="22"/>
      <c r="C2" s="22"/>
      <c r="D2" s="22"/>
      <c r="E2" s="22"/>
      <c r="F2" s="22"/>
      <c r="G2" s="22"/>
      <c r="H2" s="23"/>
    </row>
    <row r="3" spans="1:8" ht="27.95" customHeight="1" x14ac:dyDescent="0.2">
      <c r="A3" s="24" t="s">
        <v>3</v>
      </c>
      <c r="B3" s="25"/>
      <c r="C3" s="25"/>
      <c r="D3" s="25"/>
      <c r="E3" s="25"/>
      <c r="F3" s="25"/>
      <c r="G3" s="25"/>
      <c r="H3" s="26"/>
    </row>
    <row r="4" spans="1:8" x14ac:dyDescent="0.2">
      <c r="A4" s="6" t="s">
        <v>1</v>
      </c>
      <c r="B4" s="7" t="s">
        <v>2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pans="1:8" x14ac:dyDescent="0.2">
      <c r="A5" s="8">
        <v>1</v>
      </c>
      <c r="B5" s="2">
        <v>956</v>
      </c>
      <c r="C5" s="16">
        <v>166</v>
      </c>
      <c r="D5" s="3">
        <f>IFERROR(C5/B5,"")</f>
        <v>0.17364016736401675</v>
      </c>
      <c r="E5" s="16">
        <v>436</v>
      </c>
      <c r="F5" s="3">
        <f>IFERROR(E5/B5,"")</f>
        <v>0.45606694560669458</v>
      </c>
      <c r="G5" s="16">
        <v>498</v>
      </c>
      <c r="H5" s="3">
        <f>IFERROR(G5/B5,"")</f>
        <v>0.52092050209205021</v>
      </c>
    </row>
    <row r="6" spans="1:8" x14ac:dyDescent="0.2">
      <c r="A6" s="8">
        <v>2</v>
      </c>
      <c r="B6" s="2">
        <v>656</v>
      </c>
      <c r="C6" s="16">
        <v>106</v>
      </c>
      <c r="D6" s="3">
        <f t="shared" ref="D6:D27" si="0">IFERROR(C6/B6,"")</f>
        <v>0.16158536585365854</v>
      </c>
      <c r="E6" s="16">
        <v>276</v>
      </c>
      <c r="F6" s="3">
        <f t="shared" ref="F6:F27" si="1">IFERROR(E6/B6,"")</f>
        <v>0.42073170731707316</v>
      </c>
      <c r="G6" s="16">
        <v>317</v>
      </c>
      <c r="H6" s="3">
        <f t="shared" ref="H6:H27" si="2">IFERROR(G6/B6,"")</f>
        <v>0.48323170731707316</v>
      </c>
    </row>
    <row r="7" spans="1:8" x14ac:dyDescent="0.2">
      <c r="A7" s="8">
        <v>3</v>
      </c>
      <c r="B7" s="2">
        <v>906</v>
      </c>
      <c r="C7" s="16">
        <v>142</v>
      </c>
      <c r="D7" s="3">
        <f t="shared" si="0"/>
        <v>0.15673289183222958</v>
      </c>
      <c r="E7" s="16">
        <v>362</v>
      </c>
      <c r="F7" s="3">
        <f t="shared" si="1"/>
        <v>0.39955849889624723</v>
      </c>
      <c r="G7" s="16">
        <v>426</v>
      </c>
      <c r="H7" s="3">
        <f t="shared" si="2"/>
        <v>0.47019867549668876</v>
      </c>
    </row>
    <row r="8" spans="1:8" x14ac:dyDescent="0.2">
      <c r="A8" s="8">
        <v>4</v>
      </c>
      <c r="B8" s="2">
        <v>1037</v>
      </c>
      <c r="C8" s="16">
        <v>179</v>
      </c>
      <c r="D8" s="3">
        <f t="shared" si="0"/>
        <v>0.17261330761812921</v>
      </c>
      <c r="E8" s="16">
        <v>450</v>
      </c>
      <c r="F8" s="3">
        <f t="shared" si="1"/>
        <v>0.43394406943105113</v>
      </c>
      <c r="G8" s="16">
        <v>519</v>
      </c>
      <c r="H8" s="3">
        <f t="shared" si="2"/>
        <v>0.50048216007714563</v>
      </c>
    </row>
    <row r="9" spans="1:8" x14ac:dyDescent="0.2">
      <c r="A9" s="8">
        <v>5</v>
      </c>
      <c r="B9" s="2">
        <v>942</v>
      </c>
      <c r="C9" s="16">
        <v>152</v>
      </c>
      <c r="D9" s="3">
        <f t="shared" si="0"/>
        <v>0.16135881104033969</v>
      </c>
      <c r="E9" s="16">
        <v>377</v>
      </c>
      <c r="F9" s="3">
        <f t="shared" si="1"/>
        <v>0.4002123142250531</v>
      </c>
      <c r="G9" s="16">
        <v>453</v>
      </c>
      <c r="H9" s="3">
        <f t="shared" si="2"/>
        <v>0.48089171974522293</v>
      </c>
    </row>
    <row r="10" spans="1:8" x14ac:dyDescent="0.2">
      <c r="A10" s="8">
        <v>6</v>
      </c>
      <c r="B10" s="2">
        <v>918</v>
      </c>
      <c r="C10" s="16">
        <v>171</v>
      </c>
      <c r="D10" s="3">
        <f t="shared" si="0"/>
        <v>0.18627450980392157</v>
      </c>
      <c r="E10" s="16">
        <v>453</v>
      </c>
      <c r="F10" s="3">
        <f t="shared" si="1"/>
        <v>0.49346405228758172</v>
      </c>
      <c r="G10" s="16">
        <v>496</v>
      </c>
      <c r="H10" s="3">
        <f t="shared" si="2"/>
        <v>0.54030501089324623</v>
      </c>
    </row>
    <row r="11" spans="1:8" x14ac:dyDescent="0.2">
      <c r="A11" s="8">
        <v>7</v>
      </c>
      <c r="B11" s="2">
        <v>846</v>
      </c>
      <c r="C11" s="16">
        <v>115</v>
      </c>
      <c r="D11" s="3">
        <f t="shared" si="0"/>
        <v>0.13593380614657211</v>
      </c>
      <c r="E11" s="16">
        <v>313</v>
      </c>
      <c r="F11" s="3">
        <f t="shared" si="1"/>
        <v>0.36997635933806144</v>
      </c>
      <c r="G11" s="16">
        <v>369</v>
      </c>
      <c r="H11" s="3">
        <f t="shared" si="2"/>
        <v>0.43617021276595747</v>
      </c>
    </row>
    <row r="12" spans="1:8" x14ac:dyDescent="0.2">
      <c r="A12" s="8">
        <v>8</v>
      </c>
      <c r="B12" s="2">
        <v>1081</v>
      </c>
      <c r="C12" s="16">
        <v>207</v>
      </c>
      <c r="D12" s="3">
        <f t="shared" si="0"/>
        <v>0.19148936170212766</v>
      </c>
      <c r="E12" s="16">
        <v>501</v>
      </c>
      <c r="F12" s="3">
        <f t="shared" si="1"/>
        <v>0.46345975948196116</v>
      </c>
      <c r="G12" s="16">
        <v>576</v>
      </c>
      <c r="H12" s="3">
        <f t="shared" si="2"/>
        <v>0.5328399629972248</v>
      </c>
    </row>
    <row r="13" spans="1:8" x14ac:dyDescent="0.2">
      <c r="A13" s="8">
        <v>9</v>
      </c>
      <c r="B13" s="2">
        <v>723</v>
      </c>
      <c r="C13" s="16">
        <v>122</v>
      </c>
      <c r="D13" s="3">
        <f t="shared" si="0"/>
        <v>0.16874135546334718</v>
      </c>
      <c r="E13" s="16">
        <v>311</v>
      </c>
      <c r="F13" s="3">
        <f t="shared" si="1"/>
        <v>0.43015214384508993</v>
      </c>
      <c r="G13" s="16">
        <v>361</v>
      </c>
      <c r="H13" s="3">
        <f t="shared" si="2"/>
        <v>0.49930843706777317</v>
      </c>
    </row>
    <row r="14" spans="1:8" x14ac:dyDescent="0.2">
      <c r="A14" s="8">
        <v>10</v>
      </c>
      <c r="B14" s="2">
        <v>822</v>
      </c>
      <c r="C14" s="16">
        <v>117</v>
      </c>
      <c r="D14" s="3">
        <f t="shared" si="0"/>
        <v>0.14233576642335766</v>
      </c>
      <c r="E14" s="16">
        <v>301</v>
      </c>
      <c r="F14" s="3">
        <f t="shared" si="1"/>
        <v>0.36618004866180048</v>
      </c>
      <c r="G14" s="16">
        <v>345</v>
      </c>
      <c r="H14" s="3">
        <f t="shared" si="2"/>
        <v>0.41970802919708028</v>
      </c>
    </row>
    <row r="15" spans="1:8" x14ac:dyDescent="0.2">
      <c r="A15" s="8">
        <v>11</v>
      </c>
      <c r="B15" s="2">
        <v>630</v>
      </c>
      <c r="C15" s="16">
        <v>77</v>
      </c>
      <c r="D15" s="3">
        <f t="shared" si="0"/>
        <v>0.12222222222222222</v>
      </c>
      <c r="E15" s="16">
        <v>214</v>
      </c>
      <c r="F15" s="3">
        <f t="shared" si="1"/>
        <v>0.3396825396825397</v>
      </c>
      <c r="G15" s="16">
        <v>264</v>
      </c>
      <c r="H15" s="3">
        <f t="shared" si="2"/>
        <v>0.41904761904761906</v>
      </c>
    </row>
    <row r="16" spans="1:8" x14ac:dyDescent="0.2">
      <c r="A16" s="8">
        <v>12</v>
      </c>
      <c r="B16" s="2">
        <v>718</v>
      </c>
      <c r="C16" s="16">
        <v>120</v>
      </c>
      <c r="D16" s="3">
        <f t="shared" si="0"/>
        <v>0.16713091922005571</v>
      </c>
      <c r="E16" s="16">
        <v>302</v>
      </c>
      <c r="F16" s="3">
        <f t="shared" si="1"/>
        <v>0.42061281337047352</v>
      </c>
      <c r="G16" s="16">
        <v>332</v>
      </c>
      <c r="H16" s="3">
        <f t="shared" si="2"/>
        <v>0.46239554317548748</v>
      </c>
    </row>
    <row r="17" spans="1:8" x14ac:dyDescent="0.2">
      <c r="A17" s="8">
        <v>13</v>
      </c>
      <c r="B17" s="2">
        <v>534</v>
      </c>
      <c r="C17" s="16">
        <v>76</v>
      </c>
      <c r="D17" s="3">
        <f t="shared" si="0"/>
        <v>0.14232209737827714</v>
      </c>
      <c r="E17" s="16">
        <v>205</v>
      </c>
      <c r="F17" s="3">
        <f t="shared" si="1"/>
        <v>0.38389513108614232</v>
      </c>
      <c r="G17" s="16">
        <v>227</v>
      </c>
      <c r="H17" s="3">
        <f t="shared" si="2"/>
        <v>0.42509363295880148</v>
      </c>
    </row>
    <row r="18" spans="1:8" x14ac:dyDescent="0.2">
      <c r="A18" s="8">
        <v>14</v>
      </c>
      <c r="B18" s="2">
        <v>975</v>
      </c>
      <c r="C18" s="16">
        <v>126</v>
      </c>
      <c r="D18" s="3">
        <f t="shared" si="0"/>
        <v>0.12923076923076923</v>
      </c>
      <c r="E18" s="16">
        <v>354</v>
      </c>
      <c r="F18" s="3">
        <f t="shared" si="1"/>
        <v>0.36307692307692307</v>
      </c>
      <c r="G18" s="16">
        <v>410</v>
      </c>
      <c r="H18" s="3">
        <f t="shared" si="2"/>
        <v>0.42051282051282052</v>
      </c>
    </row>
    <row r="19" spans="1:8" x14ac:dyDescent="0.2">
      <c r="A19" s="8">
        <v>15</v>
      </c>
      <c r="B19" s="2">
        <v>807</v>
      </c>
      <c r="C19" s="16">
        <v>113</v>
      </c>
      <c r="D19" s="3">
        <f t="shared" si="0"/>
        <v>0.14002478314745972</v>
      </c>
      <c r="E19" s="16">
        <v>283</v>
      </c>
      <c r="F19" s="3">
        <f t="shared" si="1"/>
        <v>0.3506815365551425</v>
      </c>
      <c r="G19" s="16">
        <v>344</v>
      </c>
      <c r="H19" s="3">
        <f t="shared" si="2"/>
        <v>0.42627013630731103</v>
      </c>
    </row>
    <row r="20" spans="1:8" x14ac:dyDescent="0.2">
      <c r="A20" s="8">
        <v>16</v>
      </c>
      <c r="B20" s="2">
        <v>966</v>
      </c>
      <c r="C20" s="16">
        <v>169</v>
      </c>
      <c r="D20" s="3">
        <f t="shared" si="0"/>
        <v>0.17494824016563146</v>
      </c>
      <c r="E20" s="16">
        <v>370</v>
      </c>
      <c r="F20" s="3">
        <f t="shared" si="1"/>
        <v>0.38302277432712217</v>
      </c>
      <c r="G20" s="16">
        <v>420</v>
      </c>
      <c r="H20" s="3">
        <f t="shared" si="2"/>
        <v>0.43478260869565216</v>
      </c>
    </row>
    <row r="21" spans="1:8" x14ac:dyDescent="0.2">
      <c r="A21" s="8">
        <v>17</v>
      </c>
      <c r="B21" s="2">
        <v>829</v>
      </c>
      <c r="C21" s="16">
        <v>123</v>
      </c>
      <c r="D21" s="3">
        <f t="shared" si="0"/>
        <v>0.14837153196622438</v>
      </c>
      <c r="E21" s="16">
        <v>325</v>
      </c>
      <c r="F21" s="3">
        <f t="shared" si="1"/>
        <v>0.39203860072376356</v>
      </c>
      <c r="G21" s="16">
        <v>367</v>
      </c>
      <c r="H21" s="3">
        <f t="shared" si="2"/>
        <v>0.44270205066344992</v>
      </c>
    </row>
    <row r="22" spans="1:8" x14ac:dyDescent="0.2">
      <c r="A22" s="8">
        <v>18</v>
      </c>
      <c r="B22" s="2">
        <v>903</v>
      </c>
      <c r="C22" s="16">
        <v>117</v>
      </c>
      <c r="D22" s="3">
        <f t="shared" si="0"/>
        <v>0.12956810631229235</v>
      </c>
      <c r="E22" s="16">
        <v>376</v>
      </c>
      <c r="F22" s="3">
        <f t="shared" si="1"/>
        <v>0.41638981173864897</v>
      </c>
      <c r="G22" s="16">
        <v>435</v>
      </c>
      <c r="H22" s="3">
        <f t="shared" si="2"/>
        <v>0.48172757475083056</v>
      </c>
    </row>
    <row r="23" spans="1:8" x14ac:dyDescent="0.2">
      <c r="A23" s="8">
        <v>19</v>
      </c>
      <c r="B23" s="2">
        <v>0</v>
      </c>
      <c r="C23" s="16">
        <v>0</v>
      </c>
      <c r="D23" s="3" t="str">
        <f t="shared" si="0"/>
        <v/>
      </c>
      <c r="E23" s="16">
        <v>1</v>
      </c>
      <c r="F23" s="3" t="str">
        <f t="shared" si="1"/>
        <v/>
      </c>
      <c r="G23" s="16">
        <v>13</v>
      </c>
      <c r="H23" s="3" t="str">
        <f t="shared" si="2"/>
        <v/>
      </c>
    </row>
    <row r="24" spans="1:8" x14ac:dyDescent="0.2">
      <c r="A24" s="8">
        <v>20</v>
      </c>
      <c r="B24" s="2">
        <v>1238</v>
      </c>
      <c r="C24" s="16">
        <v>178</v>
      </c>
      <c r="D24" s="3">
        <f t="shared" si="0"/>
        <v>0.14378029079159935</v>
      </c>
      <c r="E24" s="16">
        <v>550</v>
      </c>
      <c r="F24" s="3">
        <f t="shared" si="1"/>
        <v>0.44426494345718903</v>
      </c>
      <c r="G24" s="16">
        <v>633</v>
      </c>
      <c r="H24" s="3">
        <f t="shared" si="2"/>
        <v>0.51130856219709209</v>
      </c>
    </row>
    <row r="25" spans="1:8" x14ac:dyDescent="0.2">
      <c r="A25" s="8">
        <v>21</v>
      </c>
      <c r="B25" s="2">
        <v>984</v>
      </c>
      <c r="C25" s="16">
        <v>112</v>
      </c>
      <c r="D25" s="3">
        <f t="shared" si="0"/>
        <v>0.11382113821138211</v>
      </c>
      <c r="E25" s="16">
        <v>360</v>
      </c>
      <c r="F25" s="3">
        <f t="shared" si="1"/>
        <v>0.36585365853658536</v>
      </c>
      <c r="G25" s="16">
        <v>434</v>
      </c>
      <c r="H25" s="3">
        <f t="shared" si="2"/>
        <v>0.44105691056910568</v>
      </c>
    </row>
    <row r="26" spans="1:8" x14ac:dyDescent="0.2">
      <c r="A26" s="8">
        <v>22</v>
      </c>
      <c r="B26" s="2">
        <v>977</v>
      </c>
      <c r="C26" s="16">
        <v>146</v>
      </c>
      <c r="D26" s="3">
        <f t="shared" si="0"/>
        <v>0.14943705220061412</v>
      </c>
      <c r="E26" s="16">
        <v>376</v>
      </c>
      <c r="F26" s="3">
        <f t="shared" si="1"/>
        <v>0.38485158648925283</v>
      </c>
      <c r="G26" s="16">
        <v>451</v>
      </c>
      <c r="H26" s="3">
        <f t="shared" si="2"/>
        <v>0.46161719549641761</v>
      </c>
    </row>
    <row r="27" spans="1:8" x14ac:dyDescent="0.2">
      <c r="A27" s="8">
        <v>23</v>
      </c>
      <c r="B27" s="2">
        <v>922</v>
      </c>
      <c r="C27" s="16">
        <v>131</v>
      </c>
      <c r="D27" s="3">
        <f t="shared" si="0"/>
        <v>0.1420824295010846</v>
      </c>
      <c r="E27" s="16">
        <v>389</v>
      </c>
      <c r="F27" s="3">
        <f t="shared" si="1"/>
        <v>0.42190889370932755</v>
      </c>
      <c r="G27" s="16">
        <v>451</v>
      </c>
      <c r="H27" s="3">
        <f t="shared" si="2"/>
        <v>0.48915401301518441</v>
      </c>
    </row>
    <row r="28" spans="1:8" x14ac:dyDescent="0.2">
      <c r="A28" s="17" t="s">
        <v>0</v>
      </c>
      <c r="B28" s="4">
        <f>SUM(B5:B27)</f>
        <v>19370</v>
      </c>
      <c r="C28" s="4">
        <f>SUM(C5:C27)</f>
        <v>2965</v>
      </c>
      <c r="D28" s="5">
        <f>IFERROR(C28/B28,"")</f>
        <v>0.15307176045431078</v>
      </c>
      <c r="E28" s="4">
        <f>SUM(E5:E27)</f>
        <v>7885</v>
      </c>
      <c r="F28" s="5">
        <f>IFERROR(E28/B28,"")</f>
        <v>0.40707279297883325</v>
      </c>
      <c r="G28" s="4">
        <f>SUM(G5:G27)</f>
        <v>9141</v>
      </c>
      <c r="H28" s="5">
        <f>IFERROR(G28/B28,"")</f>
        <v>0.4719153329891585</v>
      </c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55DE-802A-4FD3-B8FB-FF8B93BED24E}">
  <sheetPr>
    <pageSetUpPr fitToPage="1"/>
  </sheetPr>
  <dimension ref="A1:H28"/>
  <sheetViews>
    <sheetView workbookViewId="0">
      <selection activeCell="C25" sqref="C25"/>
    </sheetView>
  </sheetViews>
  <sheetFormatPr defaultRowHeight="18" x14ac:dyDescent="0.2"/>
  <cols>
    <col min="1" max="4" width="30.7109375" style="1" customWidth="1"/>
    <col min="5" max="16384" width="9.140625" style="1"/>
  </cols>
  <sheetData>
    <row r="1" spans="1:8" ht="27.95" customHeight="1" x14ac:dyDescent="0.2">
      <c r="A1" s="18" t="s">
        <v>12</v>
      </c>
      <c r="B1" s="19"/>
      <c r="C1" s="19"/>
      <c r="D1" s="20"/>
      <c r="E1" s="9"/>
      <c r="F1" s="9"/>
      <c r="G1" s="9"/>
      <c r="H1" s="10"/>
    </row>
    <row r="2" spans="1:8" ht="27.95" customHeight="1" x14ac:dyDescent="0.2">
      <c r="A2" s="21" t="s">
        <v>13</v>
      </c>
      <c r="B2" s="22"/>
      <c r="C2" s="22"/>
      <c r="D2" s="23"/>
    </row>
    <row r="3" spans="1:8" ht="27.95" customHeight="1" x14ac:dyDescent="0.2">
      <c r="A3" s="24" t="s">
        <v>3</v>
      </c>
      <c r="B3" s="25"/>
      <c r="C3" s="25"/>
      <c r="D3" s="26"/>
    </row>
    <row r="4" spans="1:8" x14ac:dyDescent="0.2">
      <c r="A4" s="6" t="s">
        <v>1</v>
      </c>
      <c r="B4" s="7" t="s">
        <v>2</v>
      </c>
      <c r="C4" s="7" t="s">
        <v>4</v>
      </c>
      <c r="D4" s="7" t="s">
        <v>11</v>
      </c>
    </row>
    <row r="5" spans="1:8" ht="18" customHeight="1" x14ac:dyDescent="0.2">
      <c r="A5" s="8">
        <v>1</v>
      </c>
      <c r="B5" s="2">
        <v>956</v>
      </c>
      <c r="C5" s="16">
        <v>641</v>
      </c>
      <c r="D5" s="3">
        <f>IFERROR(C5/B5,"")</f>
        <v>0.67050209205020916</v>
      </c>
    </row>
    <row r="6" spans="1:8" ht="18" customHeight="1" x14ac:dyDescent="0.2">
      <c r="A6" s="8">
        <v>2</v>
      </c>
      <c r="B6" s="2">
        <v>656</v>
      </c>
      <c r="C6" s="16">
        <v>397</v>
      </c>
      <c r="D6" s="3">
        <f t="shared" ref="D6:D28" si="0">IFERROR(C6/B6,"")</f>
        <v>0.60518292682926833</v>
      </c>
    </row>
    <row r="7" spans="1:8" ht="18" customHeight="1" x14ac:dyDescent="0.2">
      <c r="A7" s="8">
        <v>3</v>
      </c>
      <c r="B7" s="2">
        <v>906</v>
      </c>
      <c r="C7" s="16">
        <v>562</v>
      </c>
      <c r="D7" s="3">
        <f t="shared" si="0"/>
        <v>0.62030905077262688</v>
      </c>
    </row>
    <row r="8" spans="1:8" ht="18" customHeight="1" x14ac:dyDescent="0.2">
      <c r="A8" s="8">
        <v>4</v>
      </c>
      <c r="B8" s="2">
        <v>1037</v>
      </c>
      <c r="C8" s="16">
        <v>662</v>
      </c>
      <c r="D8" s="3">
        <f t="shared" si="0"/>
        <v>0.63837994214079075</v>
      </c>
    </row>
    <row r="9" spans="1:8" ht="18" customHeight="1" x14ac:dyDescent="0.2">
      <c r="A9" s="8">
        <v>5</v>
      </c>
      <c r="B9" s="2">
        <v>942</v>
      </c>
      <c r="C9" s="16">
        <v>570</v>
      </c>
      <c r="D9" s="3">
        <f t="shared" si="0"/>
        <v>0.60509554140127386</v>
      </c>
    </row>
    <row r="10" spans="1:8" ht="18" customHeight="1" x14ac:dyDescent="0.2">
      <c r="A10" s="8">
        <v>6</v>
      </c>
      <c r="B10" s="2">
        <v>918</v>
      </c>
      <c r="C10" s="16">
        <v>607</v>
      </c>
      <c r="D10" s="3">
        <f t="shared" si="0"/>
        <v>0.66122004357298469</v>
      </c>
    </row>
    <row r="11" spans="1:8" ht="18" customHeight="1" x14ac:dyDescent="0.2">
      <c r="A11" s="8">
        <v>7</v>
      </c>
      <c r="B11" s="2">
        <v>846</v>
      </c>
      <c r="C11" s="16">
        <v>461</v>
      </c>
      <c r="D11" s="3">
        <f t="shared" si="0"/>
        <v>0.54491725768321508</v>
      </c>
    </row>
    <row r="12" spans="1:8" ht="18" customHeight="1" x14ac:dyDescent="0.2">
      <c r="A12" s="8">
        <v>8</v>
      </c>
      <c r="B12" s="2">
        <v>1081</v>
      </c>
      <c r="C12" s="16">
        <v>708</v>
      </c>
      <c r="D12" s="3">
        <f t="shared" si="0"/>
        <v>0.65494912118408877</v>
      </c>
    </row>
    <row r="13" spans="1:8" ht="18" customHeight="1" x14ac:dyDescent="0.2">
      <c r="A13" s="8">
        <v>9</v>
      </c>
      <c r="B13" s="2">
        <v>723</v>
      </c>
      <c r="C13" s="16">
        <v>463</v>
      </c>
      <c r="D13" s="3">
        <f t="shared" si="0"/>
        <v>0.64038727524204697</v>
      </c>
    </row>
    <row r="14" spans="1:8" ht="18" customHeight="1" x14ac:dyDescent="0.2">
      <c r="A14" s="8">
        <v>10</v>
      </c>
      <c r="B14" s="2">
        <v>822</v>
      </c>
      <c r="C14" s="16">
        <v>447</v>
      </c>
      <c r="D14" s="3">
        <f t="shared" si="0"/>
        <v>0.54379562043795615</v>
      </c>
    </row>
    <row r="15" spans="1:8" ht="18" customHeight="1" x14ac:dyDescent="0.2">
      <c r="A15" s="8">
        <v>11</v>
      </c>
      <c r="B15" s="2">
        <v>630</v>
      </c>
      <c r="C15" s="16">
        <v>341</v>
      </c>
      <c r="D15" s="3">
        <f t="shared" si="0"/>
        <v>0.54126984126984123</v>
      </c>
    </row>
    <row r="16" spans="1:8" ht="18" customHeight="1" x14ac:dyDescent="0.2">
      <c r="A16" s="8">
        <v>12</v>
      </c>
      <c r="B16" s="2">
        <v>718</v>
      </c>
      <c r="C16" s="16">
        <v>419</v>
      </c>
      <c r="D16" s="3">
        <f t="shared" si="0"/>
        <v>0.58356545961002781</v>
      </c>
    </row>
    <row r="17" spans="1:4" ht="18" customHeight="1" x14ac:dyDescent="0.2">
      <c r="A17" s="8">
        <v>13</v>
      </c>
      <c r="B17" s="2">
        <v>534</v>
      </c>
      <c r="C17" s="16">
        <v>305</v>
      </c>
      <c r="D17" s="3">
        <f t="shared" si="0"/>
        <v>0.57116104868913853</v>
      </c>
    </row>
    <row r="18" spans="1:4" ht="18" customHeight="1" x14ac:dyDescent="0.2">
      <c r="A18" s="8">
        <v>14</v>
      </c>
      <c r="B18" s="2">
        <v>975</v>
      </c>
      <c r="C18" s="16">
        <v>514</v>
      </c>
      <c r="D18" s="3">
        <f t="shared" si="0"/>
        <v>0.52717948717948715</v>
      </c>
    </row>
    <row r="19" spans="1:4" ht="18" customHeight="1" x14ac:dyDescent="0.2">
      <c r="A19" s="8">
        <v>15</v>
      </c>
      <c r="B19" s="2">
        <v>807</v>
      </c>
      <c r="C19" s="16">
        <v>445</v>
      </c>
      <c r="D19" s="3">
        <f t="shared" si="0"/>
        <v>0.55142503097893436</v>
      </c>
    </row>
    <row r="20" spans="1:4" ht="18" customHeight="1" x14ac:dyDescent="0.2">
      <c r="A20" s="8">
        <v>16</v>
      </c>
      <c r="B20" s="2">
        <v>966</v>
      </c>
      <c r="C20" s="16">
        <v>567</v>
      </c>
      <c r="D20" s="3">
        <f t="shared" si="0"/>
        <v>0.58695652173913049</v>
      </c>
    </row>
    <row r="21" spans="1:4" ht="18" customHeight="1" x14ac:dyDescent="0.2">
      <c r="A21" s="8">
        <v>17</v>
      </c>
      <c r="B21" s="2">
        <v>829</v>
      </c>
      <c r="C21" s="16">
        <v>483</v>
      </c>
      <c r="D21" s="3">
        <f t="shared" si="0"/>
        <v>0.58262967430639323</v>
      </c>
    </row>
    <row r="22" spans="1:4" ht="18" customHeight="1" x14ac:dyDescent="0.2">
      <c r="A22" s="8">
        <v>18</v>
      </c>
      <c r="B22" s="2">
        <v>903</v>
      </c>
      <c r="C22" s="16">
        <v>523</v>
      </c>
      <c r="D22" s="3">
        <f t="shared" si="0"/>
        <v>0.57918050941306753</v>
      </c>
    </row>
    <row r="23" spans="1:4" ht="18" customHeight="1" x14ac:dyDescent="0.2">
      <c r="A23" s="8">
        <v>19</v>
      </c>
      <c r="B23" s="2">
        <v>18</v>
      </c>
      <c r="C23" s="16">
        <v>18</v>
      </c>
      <c r="D23" s="3">
        <f t="shared" si="0"/>
        <v>1</v>
      </c>
    </row>
    <row r="24" spans="1:4" ht="18" customHeight="1" x14ac:dyDescent="0.2">
      <c r="A24" s="8">
        <v>20</v>
      </c>
      <c r="B24" s="2">
        <v>1238</v>
      </c>
      <c r="C24" s="16">
        <v>784</v>
      </c>
      <c r="D24" s="3">
        <f t="shared" si="0"/>
        <v>0.63327948303715675</v>
      </c>
    </row>
    <row r="25" spans="1:4" ht="18" customHeight="1" x14ac:dyDescent="0.2">
      <c r="A25" s="8">
        <v>21</v>
      </c>
      <c r="B25" s="2">
        <v>984</v>
      </c>
      <c r="C25" s="16">
        <v>539</v>
      </c>
      <c r="D25" s="3">
        <f t="shared" si="0"/>
        <v>0.54776422764227639</v>
      </c>
    </row>
    <row r="26" spans="1:4" ht="18" customHeight="1" x14ac:dyDescent="0.2">
      <c r="A26" s="8">
        <v>22</v>
      </c>
      <c r="B26" s="2">
        <v>977</v>
      </c>
      <c r="C26" s="16">
        <v>569</v>
      </c>
      <c r="D26" s="3">
        <f t="shared" si="0"/>
        <v>0.58239508700102349</v>
      </c>
    </row>
    <row r="27" spans="1:4" ht="18" customHeight="1" x14ac:dyDescent="0.2">
      <c r="A27" s="8">
        <v>23</v>
      </c>
      <c r="B27" s="2">
        <v>922</v>
      </c>
      <c r="C27" s="16">
        <v>557</v>
      </c>
      <c r="D27" s="3">
        <f t="shared" si="0"/>
        <v>0.60412147505422997</v>
      </c>
    </row>
    <row r="28" spans="1:4" ht="18" customHeight="1" x14ac:dyDescent="0.2">
      <c r="A28" s="17" t="s">
        <v>0</v>
      </c>
      <c r="B28" s="4">
        <f>SUM(B5:B27)</f>
        <v>19388</v>
      </c>
      <c r="C28" s="4">
        <f t="shared" ref="C28" si="1">SUM(C5:C27)</f>
        <v>11582</v>
      </c>
      <c r="D28" s="13">
        <f t="shared" si="0"/>
        <v>0.59737982257066224</v>
      </c>
    </row>
  </sheetData>
  <mergeCells count="3">
    <mergeCell ref="A1:D1"/>
    <mergeCell ref="A2:D2"/>
    <mergeCell ref="A3:D3"/>
  </mergeCells>
  <pageMargins left="0.75" right="0.75" top="1" bottom="1" header="0.5" footer="0.5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3D96-D491-434E-80A8-373A4CB26DBC}">
  <dimension ref="A1:M29"/>
  <sheetViews>
    <sheetView tabSelected="1" workbookViewId="0">
      <selection activeCell="G28" sqref="G28:I28"/>
    </sheetView>
  </sheetViews>
  <sheetFormatPr defaultRowHeight="12.75" x14ac:dyDescent="0.2"/>
  <cols>
    <col min="1" max="1" width="12.5703125" bestFit="1" customWidth="1"/>
    <col min="2" max="12" width="15.7109375" customWidth="1"/>
    <col min="13" max="13" width="57.7109375" bestFit="1" customWidth="1"/>
  </cols>
  <sheetData>
    <row r="1" spans="1:13" ht="20.25" x14ac:dyDescent="0.2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8" x14ac:dyDescent="0.2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8" x14ac:dyDescent="0.2">
      <c r="A3" s="24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16.5" customHeight="1" x14ac:dyDescent="0.2">
      <c r="A4" s="29" t="s">
        <v>1</v>
      </c>
      <c r="B4" s="27" t="s">
        <v>24</v>
      </c>
      <c r="C4" s="27" t="s">
        <v>23</v>
      </c>
      <c r="D4" s="27" t="s">
        <v>25</v>
      </c>
      <c r="E4" s="31" t="s">
        <v>14</v>
      </c>
      <c r="F4" s="32"/>
      <c r="G4" s="33"/>
      <c r="H4" s="27" t="s">
        <v>19</v>
      </c>
      <c r="I4" s="27" t="s">
        <v>18</v>
      </c>
      <c r="J4" s="27" t="s">
        <v>17</v>
      </c>
      <c r="K4" s="27" t="s">
        <v>20</v>
      </c>
      <c r="L4" s="27" t="s">
        <v>21</v>
      </c>
    </row>
    <row r="5" spans="1:13" ht="16.5" x14ac:dyDescent="0.2">
      <c r="A5" s="30"/>
      <c r="B5" s="28"/>
      <c r="C5" s="28"/>
      <c r="D5" s="28"/>
      <c r="E5" s="7" t="s">
        <v>15</v>
      </c>
      <c r="F5" s="7" t="s">
        <v>16</v>
      </c>
      <c r="G5" s="7" t="s">
        <v>22</v>
      </c>
      <c r="H5" s="28"/>
      <c r="I5" s="28"/>
      <c r="J5" s="28"/>
      <c r="K5" s="28"/>
      <c r="L5" s="28"/>
    </row>
    <row r="6" spans="1:13" ht="18" x14ac:dyDescent="0.2">
      <c r="A6" s="8">
        <v>1</v>
      </c>
      <c r="B6" s="2">
        <v>956</v>
      </c>
      <c r="C6" s="2">
        <f>'Votanti lunedì'!C5</f>
        <v>641</v>
      </c>
      <c r="D6" s="3">
        <f>IFERROR(C6/B6,"")</f>
        <v>0.67050209205020916</v>
      </c>
      <c r="E6" s="14">
        <v>285</v>
      </c>
      <c r="F6" s="14">
        <v>351</v>
      </c>
      <c r="G6" s="14">
        <v>636</v>
      </c>
      <c r="H6" s="15">
        <v>4</v>
      </c>
      <c r="I6" s="15">
        <v>1</v>
      </c>
      <c r="J6" s="15">
        <v>0</v>
      </c>
      <c r="K6" s="3">
        <f>IFERROR(E6/G6,"")</f>
        <v>0.44811320754716982</v>
      </c>
      <c r="L6" s="3">
        <f>IFERROR(F6/G6,"")</f>
        <v>0.55188679245283023</v>
      </c>
      <c r="M6" s="11" t="str">
        <f>IF(E6+F6&lt;&gt;G6,"Totale voti validi errato","")&amp;" "&amp;IF(G6+H6+I6+J6&lt;&gt;C6,"Totale votanti diverso da voti validi + voti nulli","")</f>
        <v xml:space="preserve"> </v>
      </c>
    </row>
    <row r="7" spans="1:13" ht="18" x14ac:dyDescent="0.2">
      <c r="A7" s="8">
        <v>2</v>
      </c>
      <c r="B7" s="2">
        <v>656</v>
      </c>
      <c r="C7" s="2">
        <f>'Votanti lunedì'!C6</f>
        <v>397</v>
      </c>
      <c r="D7" s="3">
        <f t="shared" ref="D7:D29" si="0">IFERROR(C7/B7,"")</f>
        <v>0.60518292682926833</v>
      </c>
      <c r="E7" s="14">
        <v>170</v>
      </c>
      <c r="F7" s="14">
        <v>227</v>
      </c>
      <c r="G7" s="14">
        <v>397</v>
      </c>
      <c r="H7" s="15">
        <v>0</v>
      </c>
      <c r="I7" s="15">
        <v>0</v>
      </c>
      <c r="J7" s="15">
        <v>0</v>
      </c>
      <c r="K7" s="3">
        <f t="shared" ref="K7:K28" si="1">IFERROR(E7/G7,"")</f>
        <v>0.4282115869017632</v>
      </c>
      <c r="L7" s="3">
        <f t="shared" ref="L7:L28" si="2">IFERROR(F7/G7,"")</f>
        <v>0.5717884130982368</v>
      </c>
      <c r="M7" s="11" t="str">
        <f t="shared" ref="M7:M28" si="3">IF(E7+F7&lt;&gt;G7,"Totale voti validi errato","")&amp;" "&amp;IF(G7+H7+I7+J7&lt;&gt;C7,"Totale votanti diverso da voti validi + voti nulli","")</f>
        <v xml:space="preserve"> </v>
      </c>
    </row>
    <row r="8" spans="1:13" ht="18" x14ac:dyDescent="0.2">
      <c r="A8" s="8">
        <v>3</v>
      </c>
      <c r="B8" s="2">
        <v>906</v>
      </c>
      <c r="C8" s="2">
        <f>'Votanti lunedì'!C7</f>
        <v>562</v>
      </c>
      <c r="D8" s="3">
        <f t="shared" si="0"/>
        <v>0.62030905077262688</v>
      </c>
      <c r="E8" s="14">
        <v>214</v>
      </c>
      <c r="F8" s="14">
        <v>344</v>
      </c>
      <c r="G8" s="14">
        <v>558</v>
      </c>
      <c r="H8" s="15">
        <v>1</v>
      </c>
      <c r="I8" s="15">
        <v>3</v>
      </c>
      <c r="J8" s="15">
        <v>0</v>
      </c>
      <c r="K8" s="3">
        <f t="shared" si="1"/>
        <v>0.38351254480286739</v>
      </c>
      <c r="L8" s="3">
        <f t="shared" si="2"/>
        <v>0.61648745519713266</v>
      </c>
      <c r="M8" s="11" t="str">
        <f t="shared" si="3"/>
        <v xml:space="preserve"> </v>
      </c>
    </row>
    <row r="9" spans="1:13" ht="18" x14ac:dyDescent="0.2">
      <c r="A9" s="8">
        <v>4</v>
      </c>
      <c r="B9" s="2">
        <v>1037</v>
      </c>
      <c r="C9" s="2">
        <f>'Votanti lunedì'!C8</f>
        <v>662</v>
      </c>
      <c r="D9" s="3">
        <f t="shared" si="0"/>
        <v>0.63837994214079075</v>
      </c>
      <c r="E9" s="14">
        <v>291</v>
      </c>
      <c r="F9" s="14">
        <v>366</v>
      </c>
      <c r="G9" s="14">
        <v>657</v>
      </c>
      <c r="H9" s="15">
        <v>5</v>
      </c>
      <c r="I9" s="15">
        <v>0</v>
      </c>
      <c r="J9" s="15">
        <v>0</v>
      </c>
      <c r="K9" s="3">
        <f t="shared" si="1"/>
        <v>0.44292237442922372</v>
      </c>
      <c r="L9" s="3">
        <f t="shared" si="2"/>
        <v>0.55707762557077622</v>
      </c>
      <c r="M9" s="11" t="str">
        <f t="shared" si="3"/>
        <v xml:space="preserve"> </v>
      </c>
    </row>
    <row r="10" spans="1:13" ht="18" x14ac:dyDescent="0.2">
      <c r="A10" s="8">
        <v>5</v>
      </c>
      <c r="B10" s="2">
        <v>942</v>
      </c>
      <c r="C10" s="2">
        <f>'Votanti lunedì'!C9</f>
        <v>570</v>
      </c>
      <c r="D10" s="3">
        <f t="shared" si="0"/>
        <v>0.60509554140127386</v>
      </c>
      <c r="E10" s="14">
        <v>297</v>
      </c>
      <c r="F10" s="14">
        <v>268</v>
      </c>
      <c r="G10" s="14">
        <v>565</v>
      </c>
      <c r="H10" s="15">
        <v>3</v>
      </c>
      <c r="I10" s="15">
        <v>2</v>
      </c>
      <c r="J10" s="15">
        <v>0</v>
      </c>
      <c r="K10" s="3">
        <f t="shared" si="1"/>
        <v>0.52566371681415924</v>
      </c>
      <c r="L10" s="3">
        <f t="shared" si="2"/>
        <v>0.4743362831858407</v>
      </c>
      <c r="M10" s="11" t="str">
        <f t="shared" si="3"/>
        <v xml:space="preserve"> </v>
      </c>
    </row>
    <row r="11" spans="1:13" ht="18" x14ac:dyDescent="0.2">
      <c r="A11" s="8">
        <v>6</v>
      </c>
      <c r="B11" s="2">
        <v>918</v>
      </c>
      <c r="C11" s="2">
        <f>'Votanti lunedì'!C10</f>
        <v>607</v>
      </c>
      <c r="D11" s="3">
        <f t="shared" si="0"/>
        <v>0.66122004357298469</v>
      </c>
      <c r="E11" s="14">
        <v>268</v>
      </c>
      <c r="F11" s="14">
        <v>338</v>
      </c>
      <c r="G11" s="14">
        <v>606</v>
      </c>
      <c r="H11" s="15">
        <v>0</v>
      </c>
      <c r="I11" s="15">
        <v>1</v>
      </c>
      <c r="J11" s="15">
        <v>0</v>
      </c>
      <c r="K11" s="3">
        <f t="shared" si="1"/>
        <v>0.44224422442244227</v>
      </c>
      <c r="L11" s="3">
        <f t="shared" si="2"/>
        <v>0.55775577557755773</v>
      </c>
      <c r="M11" s="11" t="str">
        <f t="shared" si="3"/>
        <v xml:space="preserve"> </v>
      </c>
    </row>
    <row r="12" spans="1:13" ht="18" x14ac:dyDescent="0.2">
      <c r="A12" s="8">
        <v>7</v>
      </c>
      <c r="B12" s="2">
        <v>846</v>
      </c>
      <c r="C12" s="2">
        <f>'Votanti lunedì'!C11</f>
        <v>461</v>
      </c>
      <c r="D12" s="3">
        <f t="shared" si="0"/>
        <v>0.54491725768321508</v>
      </c>
      <c r="E12" s="14">
        <v>192</v>
      </c>
      <c r="F12" s="14">
        <v>267</v>
      </c>
      <c r="G12" s="14">
        <v>459</v>
      </c>
      <c r="H12" s="15">
        <v>1</v>
      </c>
      <c r="I12" s="15">
        <v>1</v>
      </c>
      <c r="J12" s="15">
        <v>0</v>
      </c>
      <c r="K12" s="3">
        <f t="shared" si="1"/>
        <v>0.41830065359477125</v>
      </c>
      <c r="L12" s="3">
        <f t="shared" si="2"/>
        <v>0.5816993464052288</v>
      </c>
      <c r="M12" s="11" t="str">
        <f t="shared" si="3"/>
        <v xml:space="preserve"> </v>
      </c>
    </row>
    <row r="13" spans="1:13" ht="18" x14ac:dyDescent="0.2">
      <c r="A13" s="8">
        <v>8</v>
      </c>
      <c r="B13" s="2">
        <v>1081</v>
      </c>
      <c r="C13" s="2">
        <f>'Votanti lunedì'!C12</f>
        <v>708</v>
      </c>
      <c r="D13" s="3">
        <f t="shared" si="0"/>
        <v>0.65494912118408877</v>
      </c>
      <c r="E13" s="14">
        <v>304</v>
      </c>
      <c r="F13" s="14">
        <v>403</v>
      </c>
      <c r="G13" s="14">
        <v>707</v>
      </c>
      <c r="H13" s="15">
        <v>1</v>
      </c>
      <c r="I13" s="15">
        <v>0</v>
      </c>
      <c r="J13" s="15">
        <v>0</v>
      </c>
      <c r="K13" s="3">
        <f t="shared" si="1"/>
        <v>0.42998585572843001</v>
      </c>
      <c r="L13" s="3">
        <f t="shared" si="2"/>
        <v>0.57001414427157004</v>
      </c>
      <c r="M13" s="11" t="str">
        <f t="shared" si="3"/>
        <v xml:space="preserve"> </v>
      </c>
    </row>
    <row r="14" spans="1:13" ht="18" x14ac:dyDescent="0.2">
      <c r="A14" s="8">
        <v>9</v>
      </c>
      <c r="B14" s="2">
        <v>723</v>
      </c>
      <c r="C14" s="2">
        <f>'Votanti lunedì'!C13</f>
        <v>463</v>
      </c>
      <c r="D14" s="3">
        <f t="shared" si="0"/>
        <v>0.64038727524204697</v>
      </c>
      <c r="E14" s="14">
        <v>167</v>
      </c>
      <c r="F14" s="14">
        <v>294</v>
      </c>
      <c r="G14" s="14">
        <v>461</v>
      </c>
      <c r="H14" s="15">
        <v>1</v>
      </c>
      <c r="I14" s="15">
        <v>1</v>
      </c>
      <c r="J14" s="15">
        <v>0</v>
      </c>
      <c r="K14" s="3">
        <f t="shared" si="1"/>
        <v>0.36225596529284165</v>
      </c>
      <c r="L14" s="3">
        <f t="shared" si="2"/>
        <v>0.63774403470715835</v>
      </c>
      <c r="M14" s="11" t="str">
        <f t="shared" si="3"/>
        <v xml:space="preserve"> </v>
      </c>
    </row>
    <row r="15" spans="1:13" ht="18" x14ac:dyDescent="0.2">
      <c r="A15" s="8">
        <v>10</v>
      </c>
      <c r="B15" s="2">
        <v>822</v>
      </c>
      <c r="C15" s="2">
        <f>'Votanti lunedì'!C14</f>
        <v>447</v>
      </c>
      <c r="D15" s="3">
        <f t="shared" si="0"/>
        <v>0.54379562043795615</v>
      </c>
      <c r="E15" s="14">
        <v>194</v>
      </c>
      <c r="F15" s="14">
        <v>251</v>
      </c>
      <c r="G15" s="14">
        <v>445</v>
      </c>
      <c r="H15" s="15">
        <v>0</v>
      </c>
      <c r="I15" s="15">
        <v>2</v>
      </c>
      <c r="J15" s="15">
        <v>0</v>
      </c>
      <c r="K15" s="3">
        <f t="shared" si="1"/>
        <v>0.43595505617977526</v>
      </c>
      <c r="L15" s="3">
        <f t="shared" si="2"/>
        <v>0.56404494382022474</v>
      </c>
      <c r="M15" s="11" t="str">
        <f t="shared" si="3"/>
        <v xml:space="preserve"> </v>
      </c>
    </row>
    <row r="16" spans="1:13" ht="18" x14ac:dyDescent="0.2">
      <c r="A16" s="8">
        <v>11</v>
      </c>
      <c r="B16" s="2">
        <v>630</v>
      </c>
      <c r="C16" s="2">
        <f>'Votanti lunedì'!C15</f>
        <v>341</v>
      </c>
      <c r="D16" s="3">
        <f t="shared" si="0"/>
        <v>0.54126984126984123</v>
      </c>
      <c r="E16" s="14">
        <v>145</v>
      </c>
      <c r="F16" s="14">
        <v>195</v>
      </c>
      <c r="G16" s="14">
        <v>340</v>
      </c>
      <c r="H16" s="15">
        <v>0</v>
      </c>
      <c r="I16" s="15">
        <v>1</v>
      </c>
      <c r="J16" s="15">
        <v>0</v>
      </c>
      <c r="K16" s="3">
        <f t="shared" si="1"/>
        <v>0.4264705882352941</v>
      </c>
      <c r="L16" s="3">
        <f t="shared" si="2"/>
        <v>0.57352941176470584</v>
      </c>
      <c r="M16" s="11" t="str">
        <f t="shared" si="3"/>
        <v xml:space="preserve"> </v>
      </c>
    </row>
    <row r="17" spans="1:13" ht="18" x14ac:dyDescent="0.2">
      <c r="A17" s="8">
        <v>12</v>
      </c>
      <c r="B17" s="2">
        <v>718</v>
      </c>
      <c r="C17" s="2">
        <f>'Votanti lunedì'!C16</f>
        <v>419</v>
      </c>
      <c r="D17" s="3">
        <f t="shared" si="0"/>
        <v>0.58356545961002781</v>
      </c>
      <c r="E17" s="14">
        <v>170</v>
      </c>
      <c r="F17" s="14">
        <v>246</v>
      </c>
      <c r="G17" s="14">
        <v>416</v>
      </c>
      <c r="H17" s="15">
        <v>3</v>
      </c>
      <c r="I17" s="15">
        <v>0</v>
      </c>
      <c r="J17" s="15">
        <v>0</v>
      </c>
      <c r="K17" s="3">
        <f t="shared" si="1"/>
        <v>0.40865384615384615</v>
      </c>
      <c r="L17" s="3">
        <f t="shared" si="2"/>
        <v>0.59134615384615385</v>
      </c>
      <c r="M17" s="11" t="str">
        <f t="shared" si="3"/>
        <v xml:space="preserve"> </v>
      </c>
    </row>
    <row r="18" spans="1:13" ht="18" x14ac:dyDescent="0.2">
      <c r="A18" s="8">
        <v>13</v>
      </c>
      <c r="B18" s="2">
        <v>534</v>
      </c>
      <c r="C18" s="2">
        <f>'Votanti lunedì'!C17</f>
        <v>305</v>
      </c>
      <c r="D18" s="3">
        <f t="shared" si="0"/>
        <v>0.57116104868913853</v>
      </c>
      <c r="E18" s="14">
        <v>140</v>
      </c>
      <c r="F18" s="14">
        <v>163</v>
      </c>
      <c r="G18" s="14">
        <v>303</v>
      </c>
      <c r="H18" s="15">
        <v>1</v>
      </c>
      <c r="I18" s="15">
        <v>1</v>
      </c>
      <c r="J18" s="15">
        <v>0</v>
      </c>
      <c r="K18" s="3">
        <f t="shared" si="1"/>
        <v>0.46204620462046203</v>
      </c>
      <c r="L18" s="3">
        <f t="shared" si="2"/>
        <v>0.53795379537953791</v>
      </c>
      <c r="M18" s="11" t="str">
        <f t="shared" si="3"/>
        <v xml:space="preserve"> </v>
      </c>
    </row>
    <row r="19" spans="1:13" ht="18" x14ac:dyDescent="0.2">
      <c r="A19" s="8">
        <v>14</v>
      </c>
      <c r="B19" s="2">
        <v>975</v>
      </c>
      <c r="C19" s="2">
        <f>'Votanti lunedì'!C18</f>
        <v>514</v>
      </c>
      <c r="D19" s="3">
        <f t="shared" si="0"/>
        <v>0.52717948717948715</v>
      </c>
      <c r="E19" s="14">
        <v>210</v>
      </c>
      <c r="F19" s="14">
        <v>300</v>
      </c>
      <c r="G19" s="14">
        <v>510</v>
      </c>
      <c r="H19" s="15">
        <v>2</v>
      </c>
      <c r="I19" s="15">
        <v>2</v>
      </c>
      <c r="J19" s="15">
        <v>0</v>
      </c>
      <c r="K19" s="3">
        <f t="shared" si="1"/>
        <v>0.41176470588235292</v>
      </c>
      <c r="L19" s="3">
        <f t="shared" si="2"/>
        <v>0.58823529411764708</v>
      </c>
      <c r="M19" s="11" t="str">
        <f t="shared" si="3"/>
        <v xml:space="preserve"> </v>
      </c>
    </row>
    <row r="20" spans="1:13" ht="18" x14ac:dyDescent="0.2">
      <c r="A20" s="8">
        <v>15</v>
      </c>
      <c r="B20" s="2">
        <v>807</v>
      </c>
      <c r="C20" s="2">
        <f>'Votanti lunedì'!C19</f>
        <v>445</v>
      </c>
      <c r="D20" s="3">
        <f t="shared" si="0"/>
        <v>0.55142503097893436</v>
      </c>
      <c r="E20" s="14">
        <v>186</v>
      </c>
      <c r="F20" s="14">
        <v>254</v>
      </c>
      <c r="G20" s="14">
        <v>440</v>
      </c>
      <c r="H20" s="15">
        <v>1</v>
      </c>
      <c r="I20" s="15">
        <v>4</v>
      </c>
      <c r="J20" s="15">
        <v>0</v>
      </c>
      <c r="K20" s="3">
        <f t="shared" si="1"/>
        <v>0.42272727272727273</v>
      </c>
      <c r="L20" s="3">
        <f t="shared" si="2"/>
        <v>0.57727272727272727</v>
      </c>
      <c r="M20" s="11" t="str">
        <f t="shared" si="3"/>
        <v xml:space="preserve"> </v>
      </c>
    </row>
    <row r="21" spans="1:13" ht="18" x14ac:dyDescent="0.2">
      <c r="A21" s="8">
        <v>16</v>
      </c>
      <c r="B21" s="2">
        <v>966</v>
      </c>
      <c r="C21" s="2">
        <f>'Votanti lunedì'!C20</f>
        <v>567</v>
      </c>
      <c r="D21" s="3">
        <f t="shared" si="0"/>
        <v>0.58695652173913049</v>
      </c>
      <c r="E21" s="14">
        <v>223</v>
      </c>
      <c r="F21" s="14">
        <v>341</v>
      </c>
      <c r="G21" s="14">
        <v>564</v>
      </c>
      <c r="H21" s="15">
        <v>0</v>
      </c>
      <c r="I21" s="15">
        <v>3</v>
      </c>
      <c r="J21" s="15">
        <v>0</v>
      </c>
      <c r="K21" s="3">
        <f t="shared" si="1"/>
        <v>0.3953900709219858</v>
      </c>
      <c r="L21" s="3">
        <f t="shared" si="2"/>
        <v>0.60460992907801414</v>
      </c>
      <c r="M21" s="11" t="str">
        <f t="shared" si="3"/>
        <v xml:space="preserve"> </v>
      </c>
    </row>
    <row r="22" spans="1:13" ht="18" x14ac:dyDescent="0.2">
      <c r="A22" s="8">
        <v>17</v>
      </c>
      <c r="B22" s="2">
        <v>829</v>
      </c>
      <c r="C22" s="2">
        <f>'Votanti lunedì'!C21</f>
        <v>483</v>
      </c>
      <c r="D22" s="3">
        <f t="shared" si="0"/>
        <v>0.58262967430639323</v>
      </c>
      <c r="E22" s="14">
        <v>202</v>
      </c>
      <c r="F22" s="14">
        <v>278</v>
      </c>
      <c r="G22" s="14">
        <v>480</v>
      </c>
      <c r="H22" s="15">
        <v>2</v>
      </c>
      <c r="I22" s="15">
        <v>1</v>
      </c>
      <c r="J22" s="15">
        <v>0</v>
      </c>
      <c r="K22" s="3">
        <f t="shared" si="1"/>
        <v>0.42083333333333334</v>
      </c>
      <c r="L22" s="3">
        <f t="shared" si="2"/>
        <v>0.57916666666666672</v>
      </c>
      <c r="M22" s="11" t="str">
        <f t="shared" si="3"/>
        <v xml:space="preserve"> </v>
      </c>
    </row>
    <row r="23" spans="1:13" ht="18" x14ac:dyDescent="0.2">
      <c r="A23" s="8">
        <v>18</v>
      </c>
      <c r="B23" s="2">
        <v>903</v>
      </c>
      <c r="C23" s="2">
        <f>'Votanti lunedì'!C22</f>
        <v>523</v>
      </c>
      <c r="D23" s="3">
        <f t="shared" si="0"/>
        <v>0.57918050941306753</v>
      </c>
      <c r="E23" s="14">
        <v>262</v>
      </c>
      <c r="F23" s="14">
        <v>258</v>
      </c>
      <c r="G23" s="14">
        <v>520</v>
      </c>
      <c r="H23" s="15">
        <v>1</v>
      </c>
      <c r="I23" s="15">
        <v>2</v>
      </c>
      <c r="J23" s="15">
        <v>0</v>
      </c>
      <c r="K23" s="3">
        <f t="shared" si="1"/>
        <v>0.50384615384615383</v>
      </c>
      <c r="L23" s="3">
        <f t="shared" si="2"/>
        <v>0.49615384615384617</v>
      </c>
      <c r="M23" s="11" t="str">
        <f t="shared" si="3"/>
        <v xml:space="preserve"> </v>
      </c>
    </row>
    <row r="24" spans="1:13" ht="18" x14ac:dyDescent="0.2">
      <c r="A24" s="8">
        <v>19</v>
      </c>
      <c r="B24" s="2">
        <v>0</v>
      </c>
      <c r="C24" s="2">
        <f>'Votanti lunedì'!C23</f>
        <v>18</v>
      </c>
      <c r="D24" s="3" t="str">
        <f t="shared" si="0"/>
        <v/>
      </c>
      <c r="E24" s="14">
        <v>9</v>
      </c>
      <c r="F24" s="14">
        <v>9</v>
      </c>
      <c r="G24" s="14">
        <v>18</v>
      </c>
      <c r="H24" s="15">
        <v>0</v>
      </c>
      <c r="I24" s="15">
        <v>0</v>
      </c>
      <c r="J24" s="15">
        <v>0</v>
      </c>
      <c r="K24" s="3">
        <f t="shared" si="1"/>
        <v>0.5</v>
      </c>
      <c r="L24" s="3">
        <f t="shared" si="2"/>
        <v>0.5</v>
      </c>
      <c r="M24" s="11" t="str">
        <f t="shared" si="3"/>
        <v xml:space="preserve"> </v>
      </c>
    </row>
    <row r="25" spans="1:13" ht="18" x14ac:dyDescent="0.2">
      <c r="A25" s="8">
        <v>20</v>
      </c>
      <c r="B25" s="2">
        <v>1238</v>
      </c>
      <c r="C25" s="2">
        <f>'Votanti lunedì'!C24</f>
        <v>784</v>
      </c>
      <c r="D25" s="3">
        <f t="shared" si="0"/>
        <v>0.63327948303715675</v>
      </c>
      <c r="E25" s="14">
        <v>301</v>
      </c>
      <c r="F25" s="14">
        <v>480</v>
      </c>
      <c r="G25" s="14">
        <v>781</v>
      </c>
      <c r="H25" s="15">
        <v>1</v>
      </c>
      <c r="I25" s="15">
        <v>2</v>
      </c>
      <c r="J25" s="15">
        <v>0</v>
      </c>
      <c r="K25" s="3">
        <f t="shared" si="1"/>
        <v>0.38540332906530089</v>
      </c>
      <c r="L25" s="3">
        <f t="shared" si="2"/>
        <v>0.61459667093469905</v>
      </c>
      <c r="M25" s="11" t="str">
        <f t="shared" si="3"/>
        <v xml:space="preserve"> </v>
      </c>
    </row>
    <row r="26" spans="1:13" ht="18" x14ac:dyDescent="0.2">
      <c r="A26" s="8">
        <v>21</v>
      </c>
      <c r="B26" s="2">
        <v>984</v>
      </c>
      <c r="C26" s="2">
        <f>'Votanti lunedì'!C25</f>
        <v>539</v>
      </c>
      <c r="D26" s="3">
        <f t="shared" si="0"/>
        <v>0.54776422764227639</v>
      </c>
      <c r="E26" s="14">
        <v>222</v>
      </c>
      <c r="F26" s="14">
        <v>314</v>
      </c>
      <c r="G26" s="14">
        <v>536</v>
      </c>
      <c r="H26" s="15">
        <v>0</v>
      </c>
      <c r="I26" s="15">
        <v>3</v>
      </c>
      <c r="J26" s="15">
        <v>0</v>
      </c>
      <c r="K26" s="3">
        <f t="shared" si="1"/>
        <v>0.41417910447761191</v>
      </c>
      <c r="L26" s="3">
        <f t="shared" si="2"/>
        <v>0.58582089552238803</v>
      </c>
      <c r="M26" s="11" t="str">
        <f t="shared" si="3"/>
        <v xml:space="preserve"> </v>
      </c>
    </row>
    <row r="27" spans="1:13" ht="18" x14ac:dyDescent="0.2">
      <c r="A27" s="8">
        <v>22</v>
      </c>
      <c r="B27" s="2">
        <v>977</v>
      </c>
      <c r="C27" s="2">
        <f>'Votanti lunedì'!C26</f>
        <v>569</v>
      </c>
      <c r="D27" s="3">
        <f t="shared" si="0"/>
        <v>0.58239508700102349</v>
      </c>
      <c r="E27" s="14">
        <v>230</v>
      </c>
      <c r="F27" s="14">
        <v>335</v>
      </c>
      <c r="G27" s="14">
        <v>565</v>
      </c>
      <c r="H27" s="15">
        <v>4</v>
      </c>
      <c r="I27" s="15">
        <v>0</v>
      </c>
      <c r="J27" s="15">
        <v>0</v>
      </c>
      <c r="K27" s="3">
        <f t="shared" si="1"/>
        <v>0.40707964601769914</v>
      </c>
      <c r="L27" s="3">
        <f t="shared" si="2"/>
        <v>0.59292035398230092</v>
      </c>
      <c r="M27" s="11" t="str">
        <f t="shared" si="3"/>
        <v xml:space="preserve"> </v>
      </c>
    </row>
    <row r="28" spans="1:13" ht="18" x14ac:dyDescent="0.2">
      <c r="A28" s="8">
        <v>23</v>
      </c>
      <c r="B28" s="2">
        <v>922</v>
      </c>
      <c r="C28" s="2">
        <f>'Votanti lunedì'!C27</f>
        <v>557</v>
      </c>
      <c r="D28" s="3">
        <f t="shared" si="0"/>
        <v>0.60412147505422997</v>
      </c>
      <c r="E28" s="14">
        <v>224</v>
      </c>
      <c r="F28" s="14">
        <v>328</v>
      </c>
      <c r="G28" s="14">
        <v>552</v>
      </c>
      <c r="H28" s="15">
        <v>2</v>
      </c>
      <c r="I28" s="15">
        <v>3</v>
      </c>
      <c r="J28" s="15">
        <v>0</v>
      </c>
      <c r="K28" s="3">
        <f t="shared" si="1"/>
        <v>0.40579710144927539</v>
      </c>
      <c r="L28" s="3">
        <f t="shared" si="2"/>
        <v>0.59420289855072461</v>
      </c>
      <c r="M28" s="11" t="str">
        <f t="shared" si="3"/>
        <v xml:space="preserve"> </v>
      </c>
    </row>
    <row r="29" spans="1:13" ht="18" x14ac:dyDescent="0.2">
      <c r="A29" s="12" t="s">
        <v>0</v>
      </c>
      <c r="B29" s="4">
        <f>SUM(B6:B28)</f>
        <v>19370</v>
      </c>
      <c r="C29" s="4">
        <f>SUM(C6:C28)</f>
        <v>11582</v>
      </c>
      <c r="D29" s="13">
        <f t="shared" si="0"/>
        <v>0.5979349509550852</v>
      </c>
      <c r="E29" s="4">
        <f>SUM(E6:E28)</f>
        <v>4906</v>
      </c>
      <c r="F29" s="4">
        <f>SUM(F6:F28)</f>
        <v>6610</v>
      </c>
      <c r="G29" s="4">
        <f>SUM(G6:G28)</f>
        <v>11516</v>
      </c>
      <c r="H29" s="4">
        <f t="shared" ref="H29:J29" si="4">SUM(H6:H28)</f>
        <v>33</v>
      </c>
      <c r="I29" s="4">
        <f t="shared" si="4"/>
        <v>33</v>
      </c>
      <c r="J29" s="4">
        <f t="shared" si="4"/>
        <v>0</v>
      </c>
      <c r="K29" s="13">
        <f>IFERROR(E29/G29,"")</f>
        <v>0.42601597777005906</v>
      </c>
      <c r="L29" s="13">
        <f>IFERROR(F29/G29,"")</f>
        <v>0.57398402222994094</v>
      </c>
    </row>
  </sheetData>
  <mergeCells count="13">
    <mergeCell ref="K4:K5"/>
    <mergeCell ref="L4:L5"/>
    <mergeCell ref="C4:C5"/>
    <mergeCell ref="D4:D5"/>
    <mergeCell ref="A1:L1"/>
    <mergeCell ref="A2:L2"/>
    <mergeCell ref="A3:L3"/>
    <mergeCell ref="A4:A5"/>
    <mergeCell ref="B4:B5"/>
    <mergeCell ref="E4:G4"/>
    <mergeCell ref="H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Votanti domenica</vt:lpstr>
      <vt:lpstr>Votanti lunedì</vt:lpstr>
      <vt:lpstr>Scrutinio</vt:lpstr>
      <vt:lpstr>'Votanti domenica'!Area_stampa</vt:lpstr>
      <vt:lpstr>'Votanti lunedì'!Area_stampa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Morena Di Domenico</cp:lastModifiedBy>
  <cp:lastPrinted>2026-03-17T15:29:03Z</cp:lastPrinted>
  <dcterms:created xsi:type="dcterms:W3CDTF">2005-04-02T08:46:26Z</dcterms:created>
  <dcterms:modified xsi:type="dcterms:W3CDTF">2026-03-23T16:23:45Z</dcterms:modified>
</cp:coreProperties>
</file>